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135" windowWidth="15600" windowHeight="10785"/>
  </bookViews>
  <sheets>
    <sheet name="БР ГРБС по ПБС" sheetId="2" r:id="rId1"/>
  </sheets>
  <definedNames>
    <definedName name="_xlnm.Print_Titles" localSheetId="0">'БР ГРБС по ПБС'!$6:$9</definedName>
  </definedNames>
  <calcPr calcId="125725"/>
</workbook>
</file>

<file path=xl/calcChain.xml><?xml version="1.0" encoding="utf-8"?>
<calcChain xmlns="http://schemas.openxmlformats.org/spreadsheetml/2006/main">
  <c r="R19" i="2"/>
  <c r="O19"/>
  <c r="L19"/>
  <c r="N22"/>
  <c r="L22"/>
  <c r="L25"/>
  <c r="L29"/>
  <c r="T31" l="1"/>
  <c r="R31"/>
  <c r="Q31"/>
  <c r="O31"/>
  <c r="T29"/>
  <c r="R29"/>
  <c r="Q29"/>
  <c r="O29"/>
  <c r="T27"/>
  <c r="R27"/>
  <c r="Q27"/>
  <c r="O27"/>
  <c r="T25"/>
  <c r="R25"/>
  <c r="Q25"/>
  <c r="O25"/>
  <c r="T22"/>
  <c r="R22"/>
  <c r="Q22"/>
  <c r="O22"/>
  <c r="T19"/>
  <c r="Q19"/>
  <c r="T17"/>
  <c r="R17"/>
  <c r="Q17"/>
  <c r="O17"/>
  <c r="T15"/>
  <c r="R15"/>
  <c r="Q15"/>
  <c r="O15"/>
  <c r="R10"/>
  <c r="O10"/>
  <c r="N15"/>
  <c r="N17"/>
  <c r="L31"/>
  <c r="L27"/>
  <c r="L17"/>
  <c r="L15"/>
  <c r="L10"/>
  <c r="L33" l="1"/>
  <c r="Q33"/>
  <c r="O33"/>
  <c r="R33"/>
  <c r="T33"/>
  <c r="N31"/>
  <c r="N29"/>
  <c r="N27"/>
  <c r="N25"/>
  <c r="N19"/>
  <c r="N33" l="1"/>
</calcChain>
</file>

<file path=xl/sharedStrings.xml><?xml version="1.0" encoding="utf-8"?>
<sst xmlns="http://schemas.openxmlformats.org/spreadsheetml/2006/main" count="47" uniqueCount="39">
  <si>
    <t xml:space="preserve"> </t>
  </si>
  <si>
    <t/>
  </si>
  <si>
    <t>Физическая культура</t>
  </si>
  <si>
    <t>Пенсионное обеспечение</t>
  </si>
  <si>
    <t>Культура</t>
  </si>
  <si>
    <t>Молодежная политика</t>
  </si>
  <si>
    <t>ОБРАЗОВАНИЕ</t>
  </si>
  <si>
    <t>Благоустройство</t>
  </si>
  <si>
    <t>Дорожное хозяйство (дорожные фонды)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</si>
  <si>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</si>
  <si>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</si>
  <si>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</si>
  <si>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</si>
  <si>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</si>
  <si>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</si>
  <si>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</si>
  <si>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РАСПРЕДЕЛЕНИЕ</t>
  </si>
  <si>
    <t>Коды классификации расходов местного бюджета</t>
  </si>
  <si>
    <t>Наименование кодов классификации расходов местного бюджета</t>
  </si>
  <si>
    <t>Итого:</t>
  </si>
  <si>
    <t>Сумма на год, рублей</t>
  </si>
  <si>
    <t>ВСЕГО</t>
  </si>
  <si>
    <t>в том числе за счет поступлений целевого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</si>
  <si>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</si>
  <si>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</si>
  <si>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</si>
  <si>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</si>
  <si>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</si>
  <si>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</si>
  <si>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</si>
  <si>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</si>
  <si>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ФИЗИЧЕСКАЯ КУЛЬТУРА И СПОРТ</t>
  </si>
  <si>
    <t>2023 год</t>
  </si>
  <si>
    <t>2024 год</t>
  </si>
  <si>
    <t>2025 год</t>
  </si>
  <si>
    <t xml:space="preserve">бюджетных ассигнований местного бюджета по разделам и подразделам классификации расходов бюджетов на 2023 год и на плановый период 2024 и 2025 годов
</t>
  </si>
  <si>
    <t>Другие вопросы в области национальной экономики</t>
  </si>
  <si>
    <t>Коммунальное хозяйство</t>
  </si>
  <si>
    <t xml:space="preserve">Приложение № 2                                                                                     к Решению Совета Пришибского сельского поселения                                                                                 Азовского немецкого национального муниципального района                                                                                       Омской области                                                                                   «О бюджете Пришибского сельского поселения Азовского                                                                                   немецкого национального муниципального района                                                                                       Омской области на 2023 год                                                                                  и на плановый период 2024 и 2025 годов» № 9-1 от 26.12.2022    (в редакции решений Совета от 07.02.2023 № 1-1; от 29.03.2023 № 2-3; от 30.06.2023 № 4-1; от 22.09.2023 № 7-1)
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</si>
</sst>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#,##0.00;[Red]\-#,##0.00;0.00"/>
    <numFmt numFmtId="166" formatCode="00\.00\.00"/>
    <numFmt numFmtId="167" formatCode="00;&quot;00&quot;;00"/>
    <numFmt numFmtId="168" formatCode="00;&quot;&quot;;&quot;00&quot;"/>
    <numFmt numFmtId="169" formatCode="0000"/>
    <numFmt numFmtId="170" formatCode="#,##0.00_ ;[Red]\-#,##0.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2" fillId="0" borderId="0" xfId="1" applyFont="1"/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Protection="1">
      <protection hidden="1"/>
    </xf>
    <xf numFmtId="0" fontId="2" fillId="0" borderId="2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" fontId="2" fillId="0" borderId="25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protection hidden="1"/>
    </xf>
    <xf numFmtId="168" fontId="2" fillId="0" borderId="19" xfId="1" applyNumberFormat="1" applyFont="1" applyFill="1" applyBorder="1" applyAlignment="1" applyProtection="1">
      <alignment horizontal="right" vertical="center"/>
      <protection hidden="1"/>
    </xf>
    <xf numFmtId="167" fontId="2" fillId="0" borderId="30" xfId="1" applyNumberFormat="1" applyFont="1" applyFill="1" applyBorder="1" applyAlignment="1" applyProtection="1">
      <alignment horizontal="left" vertical="center"/>
      <protection hidden="1"/>
    </xf>
    <xf numFmtId="168" fontId="2" fillId="0" borderId="14" xfId="1" applyNumberFormat="1" applyFont="1" applyFill="1" applyBorder="1" applyAlignment="1" applyProtection="1">
      <alignment horizontal="right" vertical="center"/>
      <protection hidden="1"/>
    </xf>
    <xf numFmtId="167" fontId="2" fillId="0" borderId="16" xfId="1" applyNumberFormat="1" applyFont="1" applyFill="1" applyBorder="1" applyAlignment="1" applyProtection="1">
      <alignment horizontal="left" vertical="center"/>
      <protection hidden="1"/>
    </xf>
    <xf numFmtId="167" fontId="2" fillId="0" borderId="32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left" wrapText="1"/>
    </xf>
    <xf numFmtId="0" fontId="2" fillId="0" borderId="0" xfId="1" applyFont="1" applyAlignment="1">
      <alignment horizontal="center"/>
    </xf>
    <xf numFmtId="0" fontId="2" fillId="0" borderId="4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0" xfId="1" applyFont="1" applyBorder="1" applyProtection="1">
      <protection hidden="1"/>
    </xf>
    <xf numFmtId="0" fontId="2" fillId="0" borderId="25" xfId="1" applyNumberFormat="1" applyFont="1" applyFill="1" applyBorder="1" applyAlignment="1" applyProtection="1">
      <protection hidden="1"/>
    </xf>
    <xf numFmtId="0" fontId="2" fillId="0" borderId="22" xfId="1" applyNumberFormat="1" applyFont="1" applyFill="1" applyBorder="1" applyAlignment="1" applyProtection="1">
      <protection hidden="1"/>
    </xf>
    <xf numFmtId="0" fontId="2" fillId="0" borderId="27" xfId="1" applyFont="1" applyBorder="1" applyProtection="1">
      <protection hidden="1"/>
    </xf>
    <xf numFmtId="0" fontId="6" fillId="0" borderId="0" xfId="1" applyFont="1" applyAlignment="1">
      <alignment wrapText="1"/>
    </xf>
    <xf numFmtId="170" fontId="2" fillId="0" borderId="0" xfId="1" applyNumberFormat="1" applyFont="1" applyFill="1" applyAlignment="1" applyProtection="1">
      <protection hidden="1"/>
    </xf>
    <xf numFmtId="170" fontId="2" fillId="0" borderId="0" xfId="1" applyNumberFormat="1" applyFont="1"/>
    <xf numFmtId="165" fontId="2" fillId="2" borderId="16" xfId="1" applyNumberFormat="1" applyFont="1" applyFill="1" applyBorder="1" applyAlignment="1" applyProtection="1">
      <alignment horizontal="right" vertical="center"/>
      <protection hidden="1"/>
    </xf>
    <xf numFmtId="4" fontId="4" fillId="2" borderId="16" xfId="0" applyNumberFormat="1" applyFont="1" applyFill="1" applyBorder="1" applyAlignment="1">
      <alignment horizontal="right" vertical="center" wrapText="1"/>
    </xf>
    <xf numFmtId="4" fontId="4" fillId="2" borderId="42" xfId="0" applyNumberFormat="1" applyFont="1" applyFill="1" applyBorder="1" applyAlignment="1">
      <alignment horizontal="right" vertical="center" wrapText="1"/>
    </xf>
    <xf numFmtId="165" fontId="2" fillId="2" borderId="34" xfId="1" applyNumberFormat="1" applyFont="1" applyFill="1" applyBorder="1" applyAlignment="1" applyProtection="1">
      <alignment horizontal="right" vertical="center"/>
      <protection hidden="1"/>
    </xf>
    <xf numFmtId="165" fontId="2" fillId="2" borderId="33" xfId="1" applyNumberFormat="1" applyFont="1" applyFill="1" applyBorder="1" applyAlignment="1" applyProtection="1">
      <alignment horizontal="right" vertical="center"/>
      <protection hidden="1"/>
    </xf>
    <xf numFmtId="165" fontId="2" fillId="2" borderId="43" xfId="1" applyNumberFormat="1" applyFont="1" applyFill="1" applyBorder="1" applyAlignment="1" applyProtection="1">
      <alignment horizontal="right" vertical="center"/>
      <protection hidden="1"/>
    </xf>
    <xf numFmtId="165" fontId="2" fillId="2" borderId="15" xfId="1" applyNumberFormat="1" applyFont="1" applyFill="1" applyBorder="1" applyAlignment="1" applyProtection="1">
      <alignment horizontal="right" vertical="center"/>
      <protection hidden="1"/>
    </xf>
    <xf numFmtId="165" fontId="2" fillId="2" borderId="42" xfId="1" applyNumberFormat="1" applyFont="1" applyFill="1" applyBorder="1" applyAlignment="1" applyProtection="1">
      <alignment horizontal="right" vertical="center"/>
      <protection hidden="1"/>
    </xf>
    <xf numFmtId="165" fontId="2" fillId="2" borderId="14" xfId="1" applyNumberFormat="1" applyFont="1" applyFill="1" applyBorder="1" applyAlignment="1" applyProtection="1">
      <alignment horizontal="right" vertical="center"/>
      <protection hidden="1"/>
    </xf>
    <xf numFmtId="164" fontId="2" fillId="2" borderId="3" xfId="1" applyNumberFormat="1" applyFont="1" applyFill="1" applyBorder="1" applyAlignment="1" applyProtection="1">
      <alignment horizontal="right" vertical="center"/>
      <protection hidden="1"/>
    </xf>
    <xf numFmtId="165" fontId="2" fillId="2" borderId="37" xfId="1" applyNumberFormat="1" applyFont="1" applyFill="1" applyBorder="1" applyAlignment="1" applyProtection="1">
      <alignment horizontal="right" vertical="center"/>
      <protection hidden="1"/>
    </xf>
    <xf numFmtId="165" fontId="2" fillId="2" borderId="27" xfId="1" applyNumberFormat="1" applyFont="1" applyFill="1" applyBorder="1" applyAlignment="1" applyProtection="1">
      <alignment horizontal="right" vertical="center"/>
      <protection hidden="1"/>
    </xf>
    <xf numFmtId="165" fontId="2" fillId="2" borderId="41" xfId="1" applyNumberFormat="1" applyFont="1" applyFill="1" applyBorder="1" applyAlignment="1" applyProtection="1">
      <alignment horizontal="right" vertical="center"/>
      <protection hidden="1"/>
    </xf>
    <xf numFmtId="0" fontId="3" fillId="2" borderId="7" xfId="1" applyNumberFormat="1" applyFont="1" applyFill="1" applyBorder="1" applyAlignment="1" applyProtection="1">
      <protection hidden="1"/>
    </xf>
    <xf numFmtId="168" fontId="2" fillId="2" borderId="14" xfId="1" applyNumberFormat="1" applyFont="1" applyFill="1" applyBorder="1" applyAlignment="1" applyProtection="1">
      <alignment horizontal="right" vertical="center"/>
      <protection hidden="1"/>
    </xf>
    <xf numFmtId="167" fontId="2" fillId="2" borderId="14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Font="1" applyFill="1"/>
    <xf numFmtId="165" fontId="2" fillId="2" borderId="35" xfId="1" applyNumberFormat="1" applyFont="1" applyFill="1" applyBorder="1" applyAlignment="1" applyProtection="1">
      <alignment horizontal="right" vertical="center"/>
      <protection hidden="1"/>
    </xf>
    <xf numFmtId="168" fontId="2" fillId="2" borderId="9" xfId="1" applyNumberFormat="1" applyFont="1" applyFill="1" applyBorder="1" applyAlignment="1" applyProtection="1">
      <alignment horizontal="right" vertical="center"/>
      <protection hidden="1"/>
    </xf>
    <xf numFmtId="167" fontId="2" fillId="2" borderId="9" xfId="1" applyNumberFormat="1" applyFont="1" applyFill="1" applyBorder="1" applyAlignment="1" applyProtection="1">
      <alignment horizontal="left" vertical="center"/>
      <protection hidden="1"/>
    </xf>
    <xf numFmtId="165" fontId="2" fillId="2" borderId="38" xfId="1" applyNumberFormat="1" applyFont="1" applyFill="1" applyBorder="1" applyAlignment="1" applyProtection="1">
      <alignment horizontal="right" vertical="center"/>
      <protection hidden="1"/>
    </xf>
    <xf numFmtId="165" fontId="2" fillId="2" borderId="10" xfId="1" applyNumberFormat="1" applyFont="1" applyFill="1" applyBorder="1" applyAlignment="1" applyProtection="1">
      <alignment horizontal="right" vertical="center"/>
      <protection hidden="1"/>
    </xf>
    <xf numFmtId="165" fontId="2" fillId="2" borderId="39" xfId="1" applyNumberFormat="1" applyFont="1" applyFill="1" applyBorder="1" applyAlignment="1" applyProtection="1">
      <alignment horizontal="right" vertical="center"/>
      <protection hidden="1"/>
    </xf>
    <xf numFmtId="165" fontId="2" fillId="2" borderId="44" xfId="1" applyNumberFormat="1" applyFont="1" applyFill="1" applyBorder="1" applyAlignment="1" applyProtection="1">
      <alignment horizontal="right" vertical="center"/>
      <protection hidden="1"/>
    </xf>
    <xf numFmtId="0" fontId="2" fillId="2" borderId="7" xfId="1" applyFont="1" applyFill="1" applyBorder="1" applyProtection="1">
      <protection hidden="1"/>
    </xf>
    <xf numFmtId="0" fontId="5" fillId="2" borderId="40" xfId="1" applyNumberFormat="1" applyFont="1" applyFill="1" applyBorder="1" applyAlignment="1" applyProtection="1">
      <protection hidden="1"/>
    </xf>
    <xf numFmtId="0" fontId="5" fillId="2" borderId="2" xfId="1" applyNumberFormat="1" applyFont="1" applyFill="1" applyBorder="1" applyAlignment="1" applyProtection="1">
      <protection hidden="1"/>
    </xf>
    <xf numFmtId="0" fontId="2" fillId="2" borderId="4" xfId="1" applyNumberFormat="1" applyFont="1" applyFill="1" applyBorder="1" applyAlignment="1" applyProtection="1">
      <protection hidden="1"/>
    </xf>
    <xf numFmtId="0" fontId="5" fillId="2" borderId="6" xfId="1" applyNumberFormat="1" applyFont="1" applyFill="1" applyBorder="1" applyAlignment="1" applyProtection="1">
      <protection hidden="1"/>
    </xf>
    <xf numFmtId="164" fontId="2" fillId="2" borderId="5" xfId="1" applyNumberFormat="1" applyFont="1" applyFill="1" applyBorder="1" applyAlignment="1" applyProtection="1">
      <protection hidden="1"/>
    </xf>
    <xf numFmtId="164" fontId="2" fillId="2" borderId="4" xfId="1" applyNumberFormat="1" applyFont="1" applyFill="1" applyBorder="1" applyAlignment="1" applyProtection="1">
      <protection hidden="1"/>
    </xf>
    <xf numFmtId="164" fontId="2" fillId="2" borderId="2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alignment horizontal="left" vertical="top" wrapText="1"/>
      <protection hidden="1"/>
    </xf>
    <xf numFmtId="169" fontId="2" fillId="2" borderId="17" xfId="1" applyNumberFormat="1" applyFont="1" applyFill="1" applyBorder="1" applyAlignment="1" applyProtection="1">
      <alignment horizontal="left" vertical="top" wrapText="1"/>
      <protection hidden="1"/>
    </xf>
    <xf numFmtId="166" fontId="2" fillId="2" borderId="16" xfId="1" applyNumberFormat="1" applyFont="1" applyFill="1" applyBorder="1" applyAlignment="1" applyProtection="1">
      <alignment horizontal="center" vertical="center"/>
      <protection hidden="1"/>
    </xf>
    <xf numFmtId="166" fontId="2" fillId="2" borderId="14" xfId="1" applyNumberFormat="1" applyFont="1" applyFill="1" applyBorder="1" applyAlignment="1" applyProtection="1">
      <alignment horizontal="center" vertical="center"/>
      <protection hidden="1"/>
    </xf>
    <xf numFmtId="169" fontId="2" fillId="2" borderId="18" xfId="1" applyNumberFormat="1" applyFont="1" applyFill="1" applyBorder="1" applyAlignment="1" applyProtection="1">
      <alignment horizontal="left" vertical="top" wrapText="1"/>
      <protection hidden="1"/>
    </xf>
    <xf numFmtId="169" fontId="2" fillId="2" borderId="17" xfId="1" applyNumberFormat="1" applyFont="1" applyFill="1" applyBorder="1" applyAlignment="1" applyProtection="1">
      <alignment horizontal="left" vertical="top" wrapText="1"/>
      <protection hidden="1"/>
    </xf>
    <xf numFmtId="166" fontId="2" fillId="2" borderId="16" xfId="1" applyNumberFormat="1" applyFont="1" applyFill="1" applyBorder="1" applyAlignment="1" applyProtection="1">
      <alignment horizontal="center" vertical="center"/>
      <protection hidden="1"/>
    </xf>
    <xf numFmtId="166" fontId="2" fillId="2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left" wrapText="1"/>
    </xf>
    <xf numFmtId="0" fontId="2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3" xfId="1" applyNumberFormat="1" applyFont="1" applyFill="1" applyBorder="1" applyAlignment="1" applyProtection="1">
      <alignment horizontal="left" vertical="top" wrapText="1"/>
      <protection hidden="1"/>
    </xf>
    <xf numFmtId="169" fontId="2" fillId="2" borderId="12" xfId="1" applyNumberFormat="1" applyFont="1" applyFill="1" applyBorder="1" applyAlignment="1" applyProtection="1">
      <alignment horizontal="left" vertical="top" wrapText="1"/>
      <protection hidden="1"/>
    </xf>
    <xf numFmtId="166" fontId="2" fillId="2" borderId="11" xfId="1" applyNumberFormat="1" applyFont="1" applyFill="1" applyBorder="1" applyAlignment="1" applyProtection="1">
      <alignment horizontal="center" vertical="center"/>
      <protection hidden="1"/>
    </xf>
    <xf numFmtId="166" fontId="2" fillId="2" borderId="9" xfId="1" applyNumberFormat="1" applyFont="1" applyFill="1" applyBorder="1" applyAlignment="1" applyProtection="1">
      <alignment horizontal="center" vertical="center"/>
      <protection hidden="1"/>
    </xf>
    <xf numFmtId="169" fontId="2" fillId="2" borderId="18" xfId="1" applyNumberFormat="1" applyFont="1" applyFill="1" applyBorder="1" applyAlignment="1" applyProtection="1">
      <alignment horizontal="left" vertical="top" wrapText="1"/>
      <protection hidden="1"/>
    </xf>
    <xf numFmtId="169" fontId="2" fillId="2" borderId="17" xfId="1" applyNumberFormat="1" applyFont="1" applyFill="1" applyBorder="1" applyAlignment="1" applyProtection="1">
      <alignment horizontal="left" vertical="top" wrapText="1"/>
      <protection hidden="1"/>
    </xf>
    <xf numFmtId="166" fontId="2" fillId="2" borderId="16" xfId="1" applyNumberFormat="1" applyFont="1" applyFill="1" applyBorder="1" applyAlignment="1" applyProtection="1">
      <alignment horizontal="center" vertical="center"/>
      <protection hidden="1"/>
    </xf>
    <xf numFmtId="166" fontId="2" fillId="2" borderId="14" xfId="1" applyNumberFormat="1" applyFont="1" applyFill="1" applyBorder="1" applyAlignment="1" applyProtection="1">
      <alignment horizontal="center" vertical="center"/>
      <protection hidden="1"/>
    </xf>
    <xf numFmtId="166" fontId="2" fillId="2" borderId="15" xfId="1" applyNumberFormat="1" applyFont="1" applyFill="1" applyBorder="1" applyAlignment="1" applyProtection="1">
      <alignment horizontal="center" vertical="center"/>
      <protection hidden="1"/>
    </xf>
    <xf numFmtId="166" fontId="2" fillId="2" borderId="36" xfId="1" applyNumberFormat="1" applyFont="1" applyFill="1" applyBorder="1" applyAlignment="1" applyProtection="1">
      <alignment horizontal="center" vertical="center"/>
      <protection hidden="1"/>
    </xf>
    <xf numFmtId="169" fontId="2" fillId="2" borderId="15" xfId="1" applyNumberFormat="1" applyFont="1" applyFill="1" applyBorder="1" applyAlignment="1" applyProtection="1">
      <alignment horizontal="left" vertical="top" wrapText="1"/>
      <protection hidden="1"/>
    </xf>
    <xf numFmtId="169" fontId="2" fillId="2" borderId="36" xfId="1" applyNumberFormat="1" applyFont="1" applyFill="1" applyBorder="1" applyAlignment="1" applyProtection="1">
      <alignment horizontal="left" vertical="top" wrapText="1"/>
      <protection hidden="1"/>
    </xf>
    <xf numFmtId="166" fontId="2" fillId="0" borderId="33" xfId="1" applyNumberFormat="1" applyFont="1" applyFill="1" applyBorder="1" applyAlignment="1" applyProtection="1">
      <alignment horizontal="center" vertical="center"/>
      <protection hidden="1"/>
    </xf>
    <xf numFmtId="166" fontId="2" fillId="0" borderId="32" xfId="1" applyNumberFormat="1" applyFont="1" applyFill="1" applyBorder="1" applyAlignment="1" applyProtection="1">
      <alignment horizontal="center" vertical="center"/>
      <protection hidden="1"/>
    </xf>
    <xf numFmtId="169" fontId="2" fillId="0" borderId="21" xfId="1" applyNumberFormat="1" applyFont="1" applyFill="1" applyBorder="1" applyAlignment="1" applyProtection="1">
      <alignment horizontal="left" vertical="top" wrapText="1"/>
      <protection hidden="1"/>
    </xf>
    <xf numFmtId="169" fontId="2" fillId="0" borderId="20" xfId="1" applyNumberFormat="1" applyFont="1" applyFill="1" applyBorder="1" applyAlignment="1" applyProtection="1">
      <alignment horizontal="left" vertical="top" wrapText="1"/>
      <protection hidden="1"/>
    </xf>
    <xf numFmtId="166" fontId="2" fillId="0" borderId="31" xfId="1" applyNumberFormat="1" applyFont="1" applyFill="1" applyBorder="1" applyAlignment="1" applyProtection="1">
      <alignment horizontal="center" vertical="center"/>
      <protection hidden="1"/>
    </xf>
    <xf numFmtId="166" fontId="2" fillId="0" borderId="30" xfId="1" applyNumberFormat="1" applyFont="1" applyFill="1" applyBorder="1" applyAlignment="1" applyProtection="1">
      <alignment horizontal="center" vertical="center"/>
      <protection hidden="1"/>
    </xf>
    <xf numFmtId="169" fontId="2" fillId="0" borderId="18" xfId="1" applyNumberFormat="1" applyFont="1" applyFill="1" applyBorder="1" applyAlignment="1" applyProtection="1">
      <alignment horizontal="left" vertical="top" wrapText="1"/>
      <protection hidden="1"/>
    </xf>
    <xf numFmtId="169" fontId="2" fillId="0" borderId="17" xfId="1" applyNumberFormat="1" applyFont="1" applyFill="1" applyBorder="1" applyAlignment="1" applyProtection="1">
      <alignment horizontal="left" vertical="top" wrapText="1"/>
      <protection hidden="1"/>
    </xf>
    <xf numFmtId="166" fontId="2" fillId="0" borderId="16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0"/>
  <sheetViews>
    <sheetView showGridLines="0" tabSelected="1" zoomScale="120" zoomScaleNormal="120" workbookViewId="0">
      <selection activeCell="O1" sqref="O1:T1"/>
    </sheetView>
  </sheetViews>
  <sheetFormatPr defaultColWidth="9.140625" defaultRowHeight="15.75"/>
  <cols>
    <col min="1" max="1" width="0.5703125" style="1" customWidth="1"/>
    <col min="2" max="4" width="0" style="1" hidden="1" customWidth="1"/>
    <col min="5" max="5" width="40.5703125" style="1" customWidth="1"/>
    <col min="6" max="6" width="8" style="1" customWidth="1"/>
    <col min="7" max="7" width="8.28515625" style="1" customWidth="1"/>
    <col min="8" max="11" width="0" style="1" hidden="1" customWidth="1"/>
    <col min="12" max="12" width="15.42578125" style="1" customWidth="1"/>
    <col min="13" max="13" width="0" style="1" hidden="1" customWidth="1"/>
    <col min="14" max="14" width="13.85546875" style="1" customWidth="1"/>
    <col min="15" max="15" width="13.7109375" style="1" bestFit="1" customWidth="1"/>
    <col min="16" max="16" width="0" style="1" hidden="1" customWidth="1"/>
    <col min="17" max="17" width="13.85546875" style="1" customWidth="1"/>
    <col min="18" max="18" width="13.7109375" style="1" bestFit="1" customWidth="1"/>
    <col min="19" max="19" width="0" style="1" hidden="1" customWidth="1"/>
    <col min="20" max="20" width="13.85546875" style="1" customWidth="1"/>
    <col min="21" max="251" width="9.140625" style="1" customWidth="1"/>
    <col min="252" max="16384" width="9.140625" style="1"/>
  </cols>
  <sheetData>
    <row r="1" spans="1:21" ht="137.25" customHeight="1">
      <c r="L1" s="32"/>
      <c r="M1" s="32"/>
      <c r="N1" s="32"/>
      <c r="O1" s="79" t="s">
        <v>38</v>
      </c>
      <c r="P1" s="79"/>
      <c r="Q1" s="79"/>
      <c r="R1" s="79"/>
      <c r="S1" s="79"/>
      <c r="T1" s="79"/>
    </row>
    <row r="2" spans="1:21" ht="10.15" customHeight="1">
      <c r="L2" s="24"/>
      <c r="M2" s="24"/>
      <c r="N2" s="24"/>
      <c r="O2" s="24"/>
      <c r="P2" s="24"/>
      <c r="Q2" s="24"/>
      <c r="R2" s="24"/>
      <c r="S2" s="24"/>
      <c r="T2" s="24"/>
    </row>
    <row r="3" spans="1:21" ht="12.75" customHeight="1">
      <c r="A3" s="3" t="s">
        <v>16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1" ht="43.15" customHeight="1">
      <c r="A4" s="2"/>
      <c r="B4" s="3"/>
      <c r="C4" s="3"/>
      <c r="D4" s="3"/>
      <c r="E4" s="78" t="s">
        <v>35</v>
      </c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</row>
    <row r="5" spans="1:21" ht="10.9" customHeight="1" thickBo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1" ht="80.25" customHeight="1" thickBot="1">
      <c r="A6" s="4"/>
      <c r="B6" s="29"/>
      <c r="C6" s="29"/>
      <c r="D6" s="30"/>
      <c r="E6" s="80" t="s">
        <v>18</v>
      </c>
      <c r="F6" s="75" t="s">
        <v>17</v>
      </c>
      <c r="G6" s="77"/>
      <c r="H6" s="31"/>
      <c r="I6" s="31"/>
      <c r="J6" s="31"/>
      <c r="K6" s="31"/>
      <c r="L6" s="75" t="s">
        <v>20</v>
      </c>
      <c r="M6" s="76"/>
      <c r="N6" s="76"/>
      <c r="O6" s="76"/>
      <c r="P6" s="76"/>
      <c r="Q6" s="76"/>
      <c r="R6" s="76"/>
      <c r="S6" s="76"/>
      <c r="T6" s="77"/>
    </row>
    <row r="7" spans="1:21" ht="45.6" customHeight="1" thickBot="1">
      <c r="A7" s="4"/>
      <c r="B7" s="5"/>
      <c r="C7" s="5"/>
      <c r="D7" s="6"/>
      <c r="E7" s="84"/>
      <c r="F7" s="80" t="s">
        <v>15</v>
      </c>
      <c r="G7" s="82" t="s">
        <v>14</v>
      </c>
      <c r="H7" s="28"/>
      <c r="I7" s="28"/>
      <c r="J7" s="28"/>
      <c r="K7" s="28"/>
      <c r="L7" s="75" t="s">
        <v>32</v>
      </c>
      <c r="M7" s="76"/>
      <c r="N7" s="77"/>
      <c r="O7" s="75" t="s">
        <v>33</v>
      </c>
      <c r="P7" s="76"/>
      <c r="Q7" s="77"/>
      <c r="R7" s="75" t="s">
        <v>34</v>
      </c>
      <c r="S7" s="76"/>
      <c r="T7" s="77"/>
    </row>
    <row r="8" spans="1:21" ht="82.15" customHeight="1" thickBot="1">
      <c r="A8" s="4"/>
      <c r="B8" s="8"/>
      <c r="C8" s="8"/>
      <c r="D8" s="6"/>
      <c r="E8" s="81"/>
      <c r="F8" s="81"/>
      <c r="G8" s="83"/>
      <c r="H8" s="28"/>
      <c r="I8" s="28"/>
      <c r="J8" s="28"/>
      <c r="K8" s="28"/>
      <c r="L8" s="23" t="s">
        <v>21</v>
      </c>
      <c r="M8" s="26"/>
      <c r="N8" s="27" t="s">
        <v>22</v>
      </c>
      <c r="O8" s="23" t="s">
        <v>21</v>
      </c>
      <c r="P8" s="26"/>
      <c r="Q8" s="27" t="s">
        <v>22</v>
      </c>
      <c r="R8" s="23" t="s">
        <v>21</v>
      </c>
      <c r="S8" s="26"/>
      <c r="T8" s="27" t="s">
        <v>22</v>
      </c>
    </row>
    <row r="9" spans="1:21" ht="12.75" customHeight="1" thickBot="1">
      <c r="A9" s="4"/>
      <c r="B9" s="9">
        <v>1</v>
      </c>
      <c r="C9" s="9">
        <v>1</v>
      </c>
      <c r="D9" s="9"/>
      <c r="E9" s="10">
        <v>1</v>
      </c>
      <c r="F9" s="11">
        <v>2</v>
      </c>
      <c r="G9" s="11">
        <v>3</v>
      </c>
      <c r="H9" s="12"/>
      <c r="I9" s="9"/>
      <c r="J9" s="13"/>
      <c r="K9" s="14"/>
      <c r="L9" s="11">
        <v>4</v>
      </c>
      <c r="M9" s="11">
        <v>6</v>
      </c>
      <c r="N9" s="11">
        <v>5</v>
      </c>
      <c r="O9" s="11">
        <v>6</v>
      </c>
      <c r="P9" s="11">
        <v>6</v>
      </c>
      <c r="Q9" s="11">
        <v>7</v>
      </c>
      <c r="R9" s="11">
        <v>8</v>
      </c>
      <c r="S9" s="11">
        <v>6</v>
      </c>
      <c r="T9" s="11">
        <v>9</v>
      </c>
    </row>
    <row r="10" spans="1:21" ht="28.9" customHeight="1">
      <c r="A10" s="15"/>
      <c r="B10" s="99" t="s">
        <v>24</v>
      </c>
      <c r="C10" s="99"/>
      <c r="D10" s="99"/>
      <c r="E10" s="100"/>
      <c r="F10" s="16">
        <v>1</v>
      </c>
      <c r="G10" s="17">
        <v>-1</v>
      </c>
      <c r="H10" s="101"/>
      <c r="I10" s="101"/>
      <c r="J10" s="101"/>
      <c r="K10" s="102"/>
      <c r="L10" s="45">
        <f>SUM(L11:L14)</f>
        <v>3391353.12</v>
      </c>
      <c r="M10" s="46"/>
      <c r="N10" s="46">
        <v>0</v>
      </c>
      <c r="O10" s="45">
        <f t="shared" ref="O10" si="0">SUM(O11:O14)</f>
        <v>3323800</v>
      </c>
      <c r="P10" s="46"/>
      <c r="Q10" s="46">
        <v>0</v>
      </c>
      <c r="R10" s="45">
        <f t="shared" ref="R10" si="1">SUM(R11:R14)</f>
        <v>3323800</v>
      </c>
      <c r="S10" s="46"/>
      <c r="T10" s="47">
        <v>0</v>
      </c>
    </row>
    <row r="11" spans="1:21" ht="63" customHeight="1">
      <c r="A11" s="15"/>
      <c r="B11" s="103" t="s">
        <v>13</v>
      </c>
      <c r="C11" s="103"/>
      <c r="D11" s="103"/>
      <c r="E11" s="104"/>
      <c r="F11" s="18">
        <v>1</v>
      </c>
      <c r="G11" s="19">
        <v>2</v>
      </c>
      <c r="H11" s="105"/>
      <c r="I11" s="105"/>
      <c r="J11" s="105"/>
      <c r="K11" s="105"/>
      <c r="L11" s="35">
        <v>866230</v>
      </c>
      <c r="M11" s="36">
        <v>657500</v>
      </c>
      <c r="N11" s="36">
        <v>0</v>
      </c>
      <c r="O11" s="35">
        <v>820000</v>
      </c>
      <c r="P11" s="36">
        <v>657500</v>
      </c>
      <c r="Q11" s="36">
        <v>0</v>
      </c>
      <c r="R11" s="35">
        <v>820000</v>
      </c>
      <c r="S11" s="36">
        <v>657500</v>
      </c>
      <c r="T11" s="37">
        <v>0</v>
      </c>
      <c r="U11" s="25"/>
    </row>
    <row r="12" spans="1:21" ht="94.15" customHeight="1">
      <c r="A12" s="15"/>
      <c r="B12" s="103" t="s">
        <v>12</v>
      </c>
      <c r="C12" s="103"/>
      <c r="D12" s="103"/>
      <c r="E12" s="104"/>
      <c r="F12" s="18">
        <v>1</v>
      </c>
      <c r="G12" s="20">
        <v>4</v>
      </c>
      <c r="H12" s="97"/>
      <c r="I12" s="97"/>
      <c r="J12" s="97"/>
      <c r="K12" s="98"/>
      <c r="L12" s="35">
        <v>2494598.12</v>
      </c>
      <c r="M12" s="38"/>
      <c r="N12" s="39">
        <v>0</v>
      </c>
      <c r="O12" s="35">
        <v>2296800</v>
      </c>
      <c r="P12" s="38"/>
      <c r="Q12" s="39">
        <v>0</v>
      </c>
      <c r="R12" s="35">
        <v>2296800</v>
      </c>
      <c r="S12" s="38"/>
      <c r="T12" s="40">
        <v>0</v>
      </c>
    </row>
    <row r="13" spans="1:21" s="51" customFormat="1">
      <c r="A13" s="48"/>
      <c r="B13" s="89" t="s">
        <v>11</v>
      </c>
      <c r="C13" s="89"/>
      <c r="D13" s="89"/>
      <c r="E13" s="90"/>
      <c r="F13" s="49">
        <v>1</v>
      </c>
      <c r="G13" s="50">
        <v>11</v>
      </c>
      <c r="H13" s="91"/>
      <c r="I13" s="91"/>
      <c r="J13" s="91"/>
      <c r="K13" s="92"/>
      <c r="L13" s="35">
        <v>5000</v>
      </c>
      <c r="M13" s="41"/>
      <c r="N13" s="35">
        <v>0</v>
      </c>
      <c r="O13" s="35">
        <v>5000</v>
      </c>
      <c r="P13" s="41"/>
      <c r="Q13" s="35">
        <v>0</v>
      </c>
      <c r="R13" s="35">
        <v>5000</v>
      </c>
      <c r="S13" s="41"/>
      <c r="T13" s="42">
        <v>0</v>
      </c>
    </row>
    <row r="14" spans="1:21" s="51" customFormat="1">
      <c r="A14" s="48"/>
      <c r="B14" s="89" t="s">
        <v>10</v>
      </c>
      <c r="C14" s="89"/>
      <c r="D14" s="89"/>
      <c r="E14" s="90"/>
      <c r="F14" s="49">
        <v>1</v>
      </c>
      <c r="G14" s="50">
        <v>13</v>
      </c>
      <c r="H14" s="91"/>
      <c r="I14" s="91"/>
      <c r="J14" s="91"/>
      <c r="K14" s="92"/>
      <c r="L14" s="35">
        <v>25525</v>
      </c>
      <c r="M14" s="41"/>
      <c r="N14" s="35">
        <v>0</v>
      </c>
      <c r="O14" s="35">
        <v>202000</v>
      </c>
      <c r="P14" s="41"/>
      <c r="Q14" s="35">
        <v>0</v>
      </c>
      <c r="R14" s="35">
        <v>202000</v>
      </c>
      <c r="S14" s="41"/>
      <c r="T14" s="42">
        <v>0</v>
      </c>
    </row>
    <row r="15" spans="1:21" s="51" customFormat="1">
      <c r="A15" s="48"/>
      <c r="B15" s="89" t="s">
        <v>25</v>
      </c>
      <c r="C15" s="89"/>
      <c r="D15" s="89"/>
      <c r="E15" s="90"/>
      <c r="F15" s="49">
        <v>2</v>
      </c>
      <c r="G15" s="50">
        <v>-1</v>
      </c>
      <c r="H15" s="91"/>
      <c r="I15" s="91"/>
      <c r="J15" s="91"/>
      <c r="K15" s="92"/>
      <c r="L15" s="35">
        <f>L16</f>
        <v>181563</v>
      </c>
      <c r="M15" s="41"/>
      <c r="N15" s="41">
        <f>N16</f>
        <v>181563</v>
      </c>
      <c r="O15" s="35">
        <f t="shared" ref="O15" si="2">O16</f>
        <v>189988</v>
      </c>
      <c r="P15" s="41"/>
      <c r="Q15" s="41">
        <f t="shared" ref="Q15:R15" si="3">Q16</f>
        <v>189988</v>
      </c>
      <c r="R15" s="35">
        <f t="shared" si="3"/>
        <v>196907</v>
      </c>
      <c r="S15" s="41"/>
      <c r="T15" s="52">
        <f t="shared" ref="T15" si="4">T16</f>
        <v>196907</v>
      </c>
    </row>
    <row r="16" spans="1:21" s="51" customFormat="1">
      <c r="A16" s="48"/>
      <c r="B16" s="89" t="s">
        <v>9</v>
      </c>
      <c r="C16" s="89"/>
      <c r="D16" s="89"/>
      <c r="E16" s="90"/>
      <c r="F16" s="49">
        <v>2</v>
      </c>
      <c r="G16" s="50">
        <v>3</v>
      </c>
      <c r="H16" s="91"/>
      <c r="I16" s="91"/>
      <c r="J16" s="91"/>
      <c r="K16" s="92"/>
      <c r="L16" s="35">
        <v>181563</v>
      </c>
      <c r="M16" s="41"/>
      <c r="N16" s="41">
        <v>181563</v>
      </c>
      <c r="O16" s="35">
        <v>189988</v>
      </c>
      <c r="P16" s="41"/>
      <c r="Q16" s="41">
        <v>189988</v>
      </c>
      <c r="R16" s="35">
        <v>196907</v>
      </c>
      <c r="S16" s="41"/>
      <c r="T16" s="52">
        <v>196907</v>
      </c>
    </row>
    <row r="17" spans="1:20" s="51" customFormat="1" ht="45" customHeight="1">
      <c r="A17" s="48"/>
      <c r="B17" s="89" t="s">
        <v>26</v>
      </c>
      <c r="C17" s="89"/>
      <c r="D17" s="89"/>
      <c r="E17" s="90"/>
      <c r="F17" s="49">
        <v>3</v>
      </c>
      <c r="G17" s="50">
        <v>-1</v>
      </c>
      <c r="H17" s="91"/>
      <c r="I17" s="91"/>
      <c r="J17" s="91"/>
      <c r="K17" s="92"/>
      <c r="L17" s="35">
        <f>L18</f>
        <v>50000</v>
      </c>
      <c r="M17" s="41"/>
      <c r="N17" s="35">
        <f>N18</f>
        <v>0</v>
      </c>
      <c r="O17" s="35">
        <f t="shared" ref="O17" si="5">O18</f>
        <v>90000</v>
      </c>
      <c r="P17" s="41"/>
      <c r="Q17" s="35">
        <f t="shared" ref="Q17:R17" si="6">Q18</f>
        <v>0</v>
      </c>
      <c r="R17" s="35">
        <f t="shared" si="6"/>
        <v>90000</v>
      </c>
      <c r="S17" s="41"/>
      <c r="T17" s="42">
        <f t="shared" ref="T17" si="7">T18</f>
        <v>0</v>
      </c>
    </row>
    <row r="18" spans="1:20" s="51" customFormat="1" ht="62.45" customHeight="1">
      <c r="A18" s="48"/>
      <c r="B18" s="89" t="s">
        <v>23</v>
      </c>
      <c r="C18" s="89"/>
      <c r="D18" s="89"/>
      <c r="E18" s="90"/>
      <c r="F18" s="49">
        <v>3</v>
      </c>
      <c r="G18" s="50">
        <v>10</v>
      </c>
      <c r="H18" s="91"/>
      <c r="I18" s="91"/>
      <c r="J18" s="91"/>
      <c r="K18" s="92"/>
      <c r="L18" s="35">
        <v>50000</v>
      </c>
      <c r="M18" s="41"/>
      <c r="N18" s="35">
        <v>0</v>
      </c>
      <c r="O18" s="35">
        <v>90000</v>
      </c>
      <c r="P18" s="41"/>
      <c r="Q18" s="35">
        <v>0</v>
      </c>
      <c r="R18" s="35">
        <v>90000</v>
      </c>
      <c r="S18" s="41"/>
      <c r="T18" s="42">
        <v>0</v>
      </c>
    </row>
    <row r="19" spans="1:20" s="51" customFormat="1" ht="16.149999999999999" customHeight="1">
      <c r="A19" s="48"/>
      <c r="B19" s="89" t="s">
        <v>27</v>
      </c>
      <c r="C19" s="89"/>
      <c r="D19" s="89"/>
      <c r="E19" s="90"/>
      <c r="F19" s="49">
        <v>4</v>
      </c>
      <c r="G19" s="50">
        <v>-1</v>
      </c>
      <c r="H19" s="91"/>
      <c r="I19" s="91"/>
      <c r="J19" s="91"/>
      <c r="K19" s="92"/>
      <c r="L19" s="35">
        <f>L20+L21</f>
        <v>957270.45</v>
      </c>
      <c r="M19" s="41"/>
      <c r="N19" s="41">
        <f>SUM(N20:N20)</f>
        <v>0</v>
      </c>
      <c r="O19" s="35">
        <f>O20</f>
        <v>780070</v>
      </c>
      <c r="P19" s="41"/>
      <c r="Q19" s="41">
        <f>SUM(Q20:Q20)</f>
        <v>0</v>
      </c>
      <c r="R19" s="35">
        <f>R20</f>
        <v>809430</v>
      </c>
      <c r="S19" s="41"/>
      <c r="T19" s="52">
        <f>SUM(T20:T20)</f>
        <v>0</v>
      </c>
    </row>
    <row r="20" spans="1:20" s="51" customFormat="1" ht="16.149999999999999" customHeight="1">
      <c r="A20" s="48"/>
      <c r="B20" s="89" t="s">
        <v>8</v>
      </c>
      <c r="C20" s="89"/>
      <c r="D20" s="89"/>
      <c r="E20" s="90"/>
      <c r="F20" s="49">
        <v>4</v>
      </c>
      <c r="G20" s="50">
        <v>9</v>
      </c>
      <c r="H20" s="91"/>
      <c r="I20" s="91"/>
      <c r="J20" s="91"/>
      <c r="K20" s="92"/>
      <c r="L20" s="35">
        <v>949270.45</v>
      </c>
      <c r="M20" s="41"/>
      <c r="N20" s="35">
        <v>0</v>
      </c>
      <c r="O20" s="35">
        <v>780070</v>
      </c>
      <c r="P20" s="41"/>
      <c r="Q20" s="35">
        <v>0</v>
      </c>
      <c r="R20" s="35">
        <v>809430</v>
      </c>
      <c r="S20" s="41"/>
      <c r="T20" s="42">
        <v>0</v>
      </c>
    </row>
    <row r="21" spans="1:20" s="51" customFormat="1" ht="31.5" customHeight="1">
      <c r="A21" s="48"/>
      <c r="B21" s="67"/>
      <c r="C21" s="67"/>
      <c r="D21" s="67"/>
      <c r="E21" s="68" t="s">
        <v>36</v>
      </c>
      <c r="F21" s="49">
        <v>4</v>
      </c>
      <c r="G21" s="50">
        <v>12</v>
      </c>
      <c r="H21" s="69"/>
      <c r="I21" s="69"/>
      <c r="J21" s="69"/>
      <c r="K21" s="70"/>
      <c r="L21" s="35">
        <v>8000</v>
      </c>
      <c r="M21" s="41"/>
      <c r="N21" s="43">
        <v>0</v>
      </c>
      <c r="O21" s="35">
        <v>0</v>
      </c>
      <c r="P21" s="41"/>
      <c r="Q21" s="43">
        <v>0</v>
      </c>
      <c r="R21" s="35">
        <v>0</v>
      </c>
      <c r="S21" s="41"/>
      <c r="T21" s="42">
        <v>0</v>
      </c>
    </row>
    <row r="22" spans="1:20" s="51" customFormat="1" ht="16.149999999999999" customHeight="1">
      <c r="A22" s="48"/>
      <c r="B22" s="89" t="s">
        <v>28</v>
      </c>
      <c r="C22" s="89"/>
      <c r="D22" s="89"/>
      <c r="E22" s="90"/>
      <c r="F22" s="49">
        <v>5</v>
      </c>
      <c r="G22" s="50">
        <v>-1</v>
      </c>
      <c r="H22" s="91"/>
      <c r="I22" s="91"/>
      <c r="J22" s="91"/>
      <c r="K22" s="92"/>
      <c r="L22" s="35">
        <f>L24+L23</f>
        <v>5532067.79</v>
      </c>
      <c r="M22" s="41"/>
      <c r="N22" s="43">
        <f>N24+N23</f>
        <v>4288556.84</v>
      </c>
      <c r="O22" s="35">
        <f t="shared" ref="O22" si="8">O24</f>
        <v>600000</v>
      </c>
      <c r="P22" s="41"/>
      <c r="Q22" s="43">
        <f t="shared" ref="Q22:R22" si="9">Q24</f>
        <v>0</v>
      </c>
      <c r="R22" s="35">
        <f t="shared" si="9"/>
        <v>600000</v>
      </c>
      <c r="S22" s="41"/>
      <c r="T22" s="42">
        <f t="shared" ref="T22" si="10">T24</f>
        <v>0</v>
      </c>
    </row>
    <row r="23" spans="1:20" s="51" customFormat="1" ht="16.149999999999999" customHeight="1">
      <c r="A23" s="48"/>
      <c r="B23" s="71"/>
      <c r="C23" s="71"/>
      <c r="D23" s="71"/>
      <c r="E23" s="72" t="s">
        <v>37</v>
      </c>
      <c r="F23" s="49">
        <v>5</v>
      </c>
      <c r="G23" s="50">
        <v>2</v>
      </c>
      <c r="H23" s="73"/>
      <c r="I23" s="73"/>
      <c r="J23" s="73"/>
      <c r="K23" s="74"/>
      <c r="L23" s="35">
        <v>1524861.24</v>
      </c>
      <c r="M23" s="41"/>
      <c r="N23" s="43">
        <v>1524861.24</v>
      </c>
      <c r="O23" s="35"/>
      <c r="P23" s="41"/>
      <c r="Q23" s="43"/>
      <c r="R23" s="35"/>
      <c r="S23" s="41"/>
      <c r="T23" s="42"/>
    </row>
    <row r="24" spans="1:20" s="51" customFormat="1" ht="16.149999999999999" customHeight="1">
      <c r="A24" s="48"/>
      <c r="B24" s="89" t="s">
        <v>7</v>
      </c>
      <c r="C24" s="89"/>
      <c r="D24" s="89"/>
      <c r="E24" s="90"/>
      <c r="F24" s="49">
        <v>5</v>
      </c>
      <c r="G24" s="50">
        <v>3</v>
      </c>
      <c r="H24" s="91"/>
      <c r="I24" s="91"/>
      <c r="J24" s="91"/>
      <c r="K24" s="92"/>
      <c r="L24" s="35">
        <v>4007206.55</v>
      </c>
      <c r="M24" s="41"/>
      <c r="N24" s="35">
        <v>2763695.6</v>
      </c>
      <c r="O24" s="35">
        <v>600000</v>
      </c>
      <c r="P24" s="41"/>
      <c r="Q24" s="35">
        <v>0</v>
      </c>
      <c r="R24" s="35">
        <v>600000</v>
      </c>
      <c r="S24" s="41"/>
      <c r="T24" s="42">
        <v>0</v>
      </c>
    </row>
    <row r="25" spans="1:20" s="51" customFormat="1" ht="16.149999999999999" customHeight="1">
      <c r="A25" s="48"/>
      <c r="B25" s="89" t="s">
        <v>6</v>
      </c>
      <c r="C25" s="89"/>
      <c r="D25" s="89"/>
      <c r="E25" s="90"/>
      <c r="F25" s="49">
        <v>7</v>
      </c>
      <c r="G25" s="50">
        <v>-1</v>
      </c>
      <c r="H25" s="91"/>
      <c r="I25" s="91"/>
      <c r="J25" s="91"/>
      <c r="K25" s="92"/>
      <c r="L25" s="35">
        <f>L26</f>
        <v>193784.95999999999</v>
      </c>
      <c r="M25" s="41"/>
      <c r="N25" s="43">
        <f>N26</f>
        <v>0</v>
      </c>
      <c r="O25" s="35">
        <f t="shared" ref="O25" si="11">O26</f>
        <v>0</v>
      </c>
      <c r="P25" s="41"/>
      <c r="Q25" s="43">
        <f t="shared" ref="Q25:R25" si="12">Q26</f>
        <v>0</v>
      </c>
      <c r="R25" s="35">
        <f t="shared" si="12"/>
        <v>0</v>
      </c>
      <c r="S25" s="41"/>
      <c r="T25" s="42">
        <f t="shared" ref="T25" si="13">T26</f>
        <v>0</v>
      </c>
    </row>
    <row r="26" spans="1:20" s="51" customFormat="1" ht="16.149999999999999" customHeight="1">
      <c r="A26" s="48"/>
      <c r="B26" s="89" t="s">
        <v>5</v>
      </c>
      <c r="C26" s="89"/>
      <c r="D26" s="89"/>
      <c r="E26" s="90"/>
      <c r="F26" s="49">
        <v>7</v>
      </c>
      <c r="G26" s="50">
        <v>7</v>
      </c>
      <c r="H26" s="91"/>
      <c r="I26" s="91"/>
      <c r="J26" s="91"/>
      <c r="K26" s="92"/>
      <c r="L26" s="35">
        <v>193784.95999999999</v>
      </c>
      <c r="M26" s="41"/>
      <c r="N26" s="43">
        <v>0</v>
      </c>
      <c r="O26" s="35">
        <v>0</v>
      </c>
      <c r="P26" s="41"/>
      <c r="Q26" s="43">
        <v>0</v>
      </c>
      <c r="R26" s="35">
        <v>0</v>
      </c>
      <c r="S26" s="41"/>
      <c r="T26" s="42">
        <v>0</v>
      </c>
    </row>
    <row r="27" spans="1:20" s="51" customFormat="1" ht="16.149999999999999" customHeight="1">
      <c r="A27" s="48"/>
      <c r="B27" s="89" t="s">
        <v>29</v>
      </c>
      <c r="C27" s="89"/>
      <c r="D27" s="89"/>
      <c r="E27" s="90"/>
      <c r="F27" s="49">
        <v>8</v>
      </c>
      <c r="G27" s="50">
        <v>-1</v>
      </c>
      <c r="H27" s="91"/>
      <c r="I27" s="91"/>
      <c r="J27" s="91"/>
      <c r="K27" s="92"/>
      <c r="L27" s="35">
        <f>L28</f>
        <v>2988615.19</v>
      </c>
      <c r="M27" s="41"/>
      <c r="N27" s="43">
        <f>SUM(N28:N28)</f>
        <v>205000</v>
      </c>
      <c r="O27" s="35">
        <f t="shared" ref="O27" si="14">O28</f>
        <v>1615801.22</v>
      </c>
      <c r="P27" s="41"/>
      <c r="Q27" s="43">
        <f t="shared" ref="Q27" si="15">SUM(Q28:Q28)</f>
        <v>0</v>
      </c>
      <c r="R27" s="35">
        <f t="shared" ref="R27" si="16">R28</f>
        <v>1470705.23</v>
      </c>
      <c r="S27" s="41"/>
      <c r="T27" s="42">
        <f t="shared" ref="T27" si="17">SUM(T28:T28)</f>
        <v>0</v>
      </c>
    </row>
    <row r="28" spans="1:20" s="51" customFormat="1" ht="16.149999999999999" customHeight="1">
      <c r="A28" s="48"/>
      <c r="B28" s="89" t="s">
        <v>4</v>
      </c>
      <c r="C28" s="89"/>
      <c r="D28" s="89"/>
      <c r="E28" s="90"/>
      <c r="F28" s="49">
        <v>8</v>
      </c>
      <c r="G28" s="50">
        <v>1</v>
      </c>
      <c r="H28" s="91"/>
      <c r="I28" s="91"/>
      <c r="J28" s="91"/>
      <c r="K28" s="92"/>
      <c r="L28" s="35">
        <v>2988615.19</v>
      </c>
      <c r="M28" s="41"/>
      <c r="N28" s="35">
        <v>205000</v>
      </c>
      <c r="O28" s="35">
        <v>1615801.22</v>
      </c>
      <c r="P28" s="41"/>
      <c r="Q28" s="35">
        <v>0</v>
      </c>
      <c r="R28" s="35">
        <v>1470705.23</v>
      </c>
      <c r="S28" s="41"/>
      <c r="T28" s="42">
        <v>0</v>
      </c>
    </row>
    <row r="29" spans="1:20" s="51" customFormat="1" ht="16.149999999999999" customHeight="1">
      <c r="A29" s="48"/>
      <c r="B29" s="90" t="s">
        <v>30</v>
      </c>
      <c r="C29" s="95"/>
      <c r="D29" s="95"/>
      <c r="E29" s="96"/>
      <c r="F29" s="49">
        <v>10</v>
      </c>
      <c r="G29" s="50">
        <v>-1</v>
      </c>
      <c r="H29" s="92"/>
      <c r="I29" s="93"/>
      <c r="J29" s="93"/>
      <c r="K29" s="94"/>
      <c r="L29" s="35">
        <f>L30</f>
        <v>181615.92</v>
      </c>
      <c r="M29" s="41"/>
      <c r="N29" s="43">
        <f>N30</f>
        <v>0</v>
      </c>
      <c r="O29" s="35">
        <f t="shared" ref="O29" si="18">O30</f>
        <v>170000</v>
      </c>
      <c r="P29" s="41"/>
      <c r="Q29" s="43">
        <f t="shared" ref="Q29:R29" si="19">Q30</f>
        <v>0</v>
      </c>
      <c r="R29" s="35">
        <f t="shared" si="19"/>
        <v>170000</v>
      </c>
      <c r="S29" s="41"/>
      <c r="T29" s="42">
        <f t="shared" ref="T29" si="20">T30</f>
        <v>0</v>
      </c>
    </row>
    <row r="30" spans="1:20" s="51" customFormat="1" ht="16.149999999999999" customHeight="1">
      <c r="A30" s="48"/>
      <c r="B30" s="89" t="s">
        <v>3</v>
      </c>
      <c r="C30" s="89"/>
      <c r="D30" s="89"/>
      <c r="E30" s="90"/>
      <c r="F30" s="49">
        <v>10</v>
      </c>
      <c r="G30" s="50">
        <v>1</v>
      </c>
      <c r="H30" s="91"/>
      <c r="I30" s="91"/>
      <c r="J30" s="91"/>
      <c r="K30" s="92"/>
      <c r="L30" s="35">
        <v>181615.92</v>
      </c>
      <c r="M30" s="41"/>
      <c r="N30" s="43">
        <v>0</v>
      </c>
      <c r="O30" s="35">
        <v>170000</v>
      </c>
      <c r="P30" s="41"/>
      <c r="Q30" s="43">
        <v>0</v>
      </c>
      <c r="R30" s="35">
        <v>170000</v>
      </c>
      <c r="S30" s="41"/>
      <c r="T30" s="42">
        <v>0</v>
      </c>
    </row>
    <row r="31" spans="1:20" s="51" customFormat="1" ht="16.149999999999999" customHeight="1">
      <c r="A31" s="48"/>
      <c r="B31" s="89" t="s">
        <v>31</v>
      </c>
      <c r="C31" s="89"/>
      <c r="D31" s="89"/>
      <c r="E31" s="90"/>
      <c r="F31" s="49">
        <v>11</v>
      </c>
      <c r="G31" s="50">
        <v>-1</v>
      </c>
      <c r="H31" s="91"/>
      <c r="I31" s="91"/>
      <c r="J31" s="91"/>
      <c r="K31" s="92"/>
      <c r="L31" s="35">
        <f>L32</f>
        <v>134091</v>
      </c>
      <c r="M31" s="41"/>
      <c r="N31" s="43">
        <f>N32</f>
        <v>0</v>
      </c>
      <c r="O31" s="35">
        <f t="shared" ref="O31" si="21">O32</f>
        <v>200000</v>
      </c>
      <c r="P31" s="41"/>
      <c r="Q31" s="43">
        <f t="shared" ref="Q31:R31" si="22">Q32</f>
        <v>0</v>
      </c>
      <c r="R31" s="35">
        <f t="shared" si="22"/>
        <v>200000</v>
      </c>
      <c r="S31" s="41"/>
      <c r="T31" s="42">
        <f t="shared" ref="T31" si="23">T32</f>
        <v>0</v>
      </c>
    </row>
    <row r="32" spans="1:20" s="51" customFormat="1" ht="16.149999999999999" customHeight="1" thickBot="1">
      <c r="A32" s="48"/>
      <c r="B32" s="85" t="s">
        <v>2</v>
      </c>
      <c r="C32" s="85"/>
      <c r="D32" s="85"/>
      <c r="E32" s="86"/>
      <c r="F32" s="53">
        <v>11</v>
      </c>
      <c r="G32" s="54">
        <v>1</v>
      </c>
      <c r="H32" s="87"/>
      <c r="I32" s="87"/>
      <c r="J32" s="87"/>
      <c r="K32" s="88"/>
      <c r="L32" s="55">
        <v>134091</v>
      </c>
      <c r="M32" s="56"/>
      <c r="N32" s="57">
        <v>0</v>
      </c>
      <c r="O32" s="55">
        <v>200000</v>
      </c>
      <c r="P32" s="56"/>
      <c r="Q32" s="57">
        <v>0</v>
      </c>
      <c r="R32" s="55">
        <v>200000</v>
      </c>
      <c r="S32" s="56"/>
      <c r="T32" s="58">
        <v>0</v>
      </c>
    </row>
    <row r="33" spans="1:20" s="51" customFormat="1" ht="12.75" customHeight="1" thickBot="1">
      <c r="A33" s="59"/>
      <c r="B33" s="60"/>
      <c r="C33" s="61"/>
      <c r="D33" s="61"/>
      <c r="E33" s="62" t="s">
        <v>19</v>
      </c>
      <c r="F33" s="61">
        <v>11</v>
      </c>
      <c r="G33" s="61">
        <v>1</v>
      </c>
      <c r="H33" s="63"/>
      <c r="I33" s="64">
        <v>0</v>
      </c>
      <c r="J33" s="65"/>
      <c r="K33" s="66"/>
      <c r="L33" s="44">
        <f>L10+L15+L17+L19+L22+L25+L27+L29+L31</f>
        <v>13610361.43</v>
      </c>
      <c r="M33" s="44"/>
      <c r="N33" s="44">
        <f>N10+N15+N17+N19+N22+N25+N27+N29+N31</f>
        <v>4675119.84</v>
      </c>
      <c r="O33" s="44">
        <f>O10+O15+O17+O19+O22+O25+O27+O29+O31</f>
        <v>6969659.2199999997</v>
      </c>
      <c r="P33" s="44"/>
      <c r="Q33" s="44">
        <f>Q10+Q15+Q17+Q19+Q22+Q25+Q27+Q29+Q31</f>
        <v>189988</v>
      </c>
      <c r="R33" s="44">
        <f>R10+R15+R17+R19+R22+R25+R27+R29+R31</f>
        <v>6860842.2300000004</v>
      </c>
      <c r="S33" s="44"/>
      <c r="T33" s="44">
        <f>T10+T15+T17+T19+T22+T25+T27+T29+T31</f>
        <v>196907</v>
      </c>
    </row>
    <row r="34" spans="1:20" ht="12.75" customHeight="1">
      <c r="A34" s="21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1.5" customHeight="1">
      <c r="A35" s="21"/>
      <c r="B35" s="7"/>
      <c r="C35" s="7"/>
      <c r="D35" s="7"/>
      <c r="E35" s="4"/>
      <c r="F35" s="7"/>
      <c r="G35" s="7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12.75" customHeight="1">
      <c r="A36" s="21" t="s">
        <v>1</v>
      </c>
      <c r="B36" s="22"/>
      <c r="C36" s="22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 t="s">
        <v>1</v>
      </c>
      <c r="T36" s="7"/>
    </row>
    <row r="37" spans="1:20" ht="12.75" customHeight="1">
      <c r="A37" s="21"/>
      <c r="B37" s="22"/>
      <c r="C37" s="22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1.5" customHeight="1">
      <c r="A38" s="21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12.75" customHeight="1">
      <c r="A39" s="21" t="s">
        <v>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33"/>
      <c r="M39" s="7"/>
      <c r="N39" s="7"/>
      <c r="O39" s="7"/>
      <c r="P39" s="7"/>
      <c r="Q39" s="7"/>
      <c r="R39" s="7"/>
      <c r="S39" s="7"/>
      <c r="T39" s="7"/>
    </row>
    <row r="40" spans="1:20" ht="12.75" customHeight="1">
      <c r="A40" s="21"/>
      <c r="B40" s="7"/>
      <c r="C40" s="7"/>
      <c r="D40" s="7"/>
      <c r="E40" s="7"/>
      <c r="F40" s="7"/>
      <c r="G40" s="7"/>
      <c r="H40" s="7"/>
      <c r="I40" s="7"/>
      <c r="J40" s="7"/>
      <c r="K40" s="7"/>
      <c r="L40" s="33"/>
      <c r="M40" s="7"/>
      <c r="N40" s="7"/>
      <c r="O40" s="33"/>
      <c r="P40" s="7"/>
      <c r="Q40" s="7"/>
      <c r="R40" s="33"/>
      <c r="S40" s="7"/>
      <c r="T40" s="7"/>
    </row>
    <row r="41" spans="1:20" ht="1.5" customHeight="1">
      <c r="A41" s="21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ht="12.75" customHeight="1">
      <c r="A42" s="21" t="s">
        <v>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ht="12.75" customHeight="1">
      <c r="A43" s="21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 ht="2.25" customHeight="1">
      <c r="A44" s="21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ht="12.75" customHeight="1">
      <c r="A45" s="21" t="s">
        <v>1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ht="2.25" customHeight="1">
      <c r="A46" s="21"/>
      <c r="B46" s="7"/>
      <c r="C46" s="7"/>
      <c r="D46" s="7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ht="12.75" customHeight="1">
      <c r="A47" s="4" t="s">
        <v>0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9" spans="15:18">
      <c r="O49" s="34"/>
      <c r="R49" s="34"/>
    </row>
    <row r="50" spans="15:18">
      <c r="R50" s="34"/>
    </row>
  </sheetData>
  <mergeCells count="52">
    <mergeCell ref="B10:E10"/>
    <mergeCell ref="H10:K10"/>
    <mergeCell ref="B15:E15"/>
    <mergeCell ref="B25:E25"/>
    <mergeCell ref="H25:K25"/>
    <mergeCell ref="B17:E17"/>
    <mergeCell ref="H17:K17"/>
    <mergeCell ref="B19:E19"/>
    <mergeCell ref="H19:K19"/>
    <mergeCell ref="B18:E18"/>
    <mergeCell ref="H18:K18"/>
    <mergeCell ref="B16:E16"/>
    <mergeCell ref="H16:K16"/>
    <mergeCell ref="B11:E11"/>
    <mergeCell ref="H11:K11"/>
    <mergeCell ref="B12:E12"/>
    <mergeCell ref="H12:K12"/>
    <mergeCell ref="H15:K15"/>
    <mergeCell ref="H13:K13"/>
    <mergeCell ref="B13:E13"/>
    <mergeCell ref="H14:K14"/>
    <mergeCell ref="B14:E14"/>
    <mergeCell ref="B24:E24"/>
    <mergeCell ref="H24:K24"/>
    <mergeCell ref="B22:E22"/>
    <mergeCell ref="H22:K22"/>
    <mergeCell ref="B20:E20"/>
    <mergeCell ref="H20:K20"/>
    <mergeCell ref="B32:E32"/>
    <mergeCell ref="H32:K32"/>
    <mergeCell ref="B31:E31"/>
    <mergeCell ref="H31:K31"/>
    <mergeCell ref="B26:E26"/>
    <mergeCell ref="H26:K26"/>
    <mergeCell ref="B30:E30"/>
    <mergeCell ref="H30:K30"/>
    <mergeCell ref="B27:E27"/>
    <mergeCell ref="H27:K27"/>
    <mergeCell ref="B28:E28"/>
    <mergeCell ref="H28:K28"/>
    <mergeCell ref="H29:K29"/>
    <mergeCell ref="B29:E29"/>
    <mergeCell ref="R7:T7"/>
    <mergeCell ref="L6:T6"/>
    <mergeCell ref="E4:T4"/>
    <mergeCell ref="O1:T1"/>
    <mergeCell ref="F7:F8"/>
    <mergeCell ref="G7:G8"/>
    <mergeCell ref="L7:N7"/>
    <mergeCell ref="O7:Q7"/>
    <mergeCell ref="E6:E8"/>
    <mergeCell ref="F6:G6"/>
  </mergeCells>
  <pageMargins left="0.78740157480314965" right="0.23622047244094491" top="0.39370078740157483" bottom="0.39370078740157483" header="0.23622047244094491" footer="0.23622047244094491"/>
  <pageSetup paperSize="9" scale="65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User</cp:lastModifiedBy>
  <cp:lastPrinted>2021-11-11T09:48:46Z</cp:lastPrinted>
  <dcterms:created xsi:type="dcterms:W3CDTF">2018-11-10T03:32:32Z</dcterms:created>
  <dcterms:modified xsi:type="dcterms:W3CDTF">2023-10-16T02:28:04Z</dcterms:modified>
</cp:coreProperties>
</file>